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AG25" i="1" l="1"/>
  <c r="AG24" i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<sst xmlns="http://schemas.openxmlformats.org/spreadsheetml/2006/main" count="270" uniqueCount="67">
  <si>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</si>
  <si>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</si>
  <si>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</si>
  <si>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</si>
  <si>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</si>
  <si>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</si>
  <si>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</si>
  <si>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</si>
  <si>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</si>
  <si>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</si>
  <si>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</si>
  <si>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</si>
  <si>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</si>
  <si>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</si>
  <si>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</si>
  <si>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</si>
  <si>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</si>
  <si>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</si>
  <si>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</si>
  <si>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</si>
  <si>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</si>
  <si>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</si>
  <si>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</si>
  <si>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</si>
  <si>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</si>
  <si>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</si>
  <si>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</si>
  <si>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</si>
  <si>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</si>
  <si>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</si>
  <si>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</si>
  <si>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</si>
  <si>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</si>
  <si>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</si>
  <si>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</si>
  <si>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</si>
  <si>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</si>
  <si>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</si>
  <si>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</si>
  <si>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</si>
  <si>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</si>
  <si>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</si>
  <si>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</si>
  <si>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</si>
  <si>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</si>
  <si>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</si>
  <si>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</si>
  <si>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</si>
  <si>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</si>
  <si>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</si>
  <si>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</si>
  <si>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</si>
  <si>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</si>
  <si>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</si>
  <si>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</si>
  <si>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</si>
  <si>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</si>
  <si>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</si>
  <si>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</si>
  <si>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</si>
  <si>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</si>
  <si>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</si>
  <si>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</si>
  <si>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</si>
  <si>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</si>
  <si>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</si>
  <si>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18.11.2022г.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</si>
</sst>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AG48" activePane="bottomRight" state="frozen"/>
      <selection pane="topRight" activeCell="B1" sqref="B1"/>
      <selection pane="bottomLeft" activeCell="A6" sqref="A6"/>
      <selection pane="bottomRight" activeCell="AD62" sqref="AD6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53</v>
      </c>
      <c r="C3" s="259"/>
      <c r="D3" s="259"/>
      <c r="E3" s="267"/>
      <c r="F3" s="293" t="s">
        <v>61</v>
      </c>
      <c r="G3" s="293"/>
      <c r="H3" s="293"/>
      <c r="I3" s="293"/>
      <c r="J3" s="292" t="s">
        <v>62</v>
      </c>
      <c r="K3" s="293"/>
      <c r="L3" s="293"/>
      <c r="M3" s="294"/>
      <c r="N3" s="251" t="s">
        <v>63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28</v>
      </c>
      <c r="D4" s="285" t="s">
        <v>34</v>
      </c>
      <c r="E4" s="287" t="s">
        <v>1</v>
      </c>
      <c r="F4" s="295" t="s">
        <v>2</v>
      </c>
      <c r="G4" s="296" t="s">
        <v>28</v>
      </c>
      <c r="H4" s="296" t="s">
        <v>34</v>
      </c>
      <c r="I4" s="297" t="s">
        <v>1</v>
      </c>
      <c r="J4" s="298" t="s">
        <v>2</v>
      </c>
      <c r="K4" s="296" t="s">
        <v>28</v>
      </c>
      <c r="L4" s="296" t="s">
        <v>34</v>
      </c>
      <c r="M4" s="299" t="s">
        <v>1</v>
      </c>
      <c r="N4" s="300" t="s">
        <v>2</v>
      </c>
      <c r="O4" s="301" t="s">
        <v>28</v>
      </c>
      <c r="P4" s="301" t="s">
        <v>34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5"/>
      <c r="G5" s="296"/>
      <c r="H5" s="296"/>
      <c r="I5" s="297"/>
      <c r="J5" s="298"/>
      <c r="K5" s="296"/>
      <c r="L5" s="296"/>
      <c r="M5" s="299"/>
      <c r="N5" s="300"/>
      <c r="O5" s="301"/>
      <c r="P5" s="301"/>
      <c r="Q5" s="287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9.6538780525779661E-2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9.6538780525779661E-2</v>
      </c>
    </row>
    <row r="7" spans="1:20" s="23" customFormat="1" x14ac:dyDescent="0.25">
      <c r="A7" s="18" t="s">
        <v>22</v>
      </c>
      <c r="B7" s="11">
        <v>62</v>
      </c>
      <c r="C7" s="104">
        <v>12594.2443</v>
      </c>
      <c r="D7" s="104">
        <v>5869.0483715399996</v>
      </c>
      <c r="E7" s="12">
        <f>C7/C18</f>
        <v>0.11701791489759444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0.11701791489759444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0.10066344715740509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0.10066344715740509</v>
      </c>
    </row>
    <row r="9" spans="1:20" s="23" customFormat="1" ht="21.75" customHeight="1" x14ac:dyDescent="0.25">
      <c r="A9" s="18" t="s">
        <v>24</v>
      </c>
      <c r="B9" s="11">
        <v>93</v>
      </c>
      <c r="C9" s="104">
        <v>23998.373046000001</v>
      </c>
      <c r="D9" s="104">
        <v>10598.613963</v>
      </c>
      <c r="E9" s="12">
        <f>C9/C18</f>
        <v>0.22297801343884938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0.22297801343884938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5.9657166264670963E-2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5.9657166264670963E-2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0.17217115139216879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0.17217115139216879</v>
      </c>
    </row>
    <row r="12" spans="1:20" s="23" customFormat="1" x14ac:dyDescent="0.25">
      <c r="A12" s="25" t="s">
        <v>33</v>
      </c>
      <c r="B12" s="11">
        <v>35</v>
      </c>
      <c r="C12" s="104">
        <v>5635.8061850100003</v>
      </c>
      <c r="D12" s="104">
        <v>2522.9465301999999</v>
      </c>
      <c r="E12" s="12">
        <f>C12/C18</f>
        <v>5.2364419240052106E-2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35</v>
      </c>
      <c r="O12" s="104">
        <f t="shared" si="1"/>
        <v>5635.8061850100003</v>
      </c>
      <c r="P12" s="104">
        <f t="shared" si="1"/>
        <v>2522.9465301999999</v>
      </c>
      <c r="Q12" s="12">
        <f>O12/O18</f>
        <v>5.2364419240052106E-2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4.1355869211127549E-2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4.1355869211127549E-2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5.8373097490584412E-2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5.8373097490584412E-2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7.8095910708772004E-2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7.8095910708772004E-2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3.7630090702247014E-4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3.7630090702247014E-4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4.0792876597319828E-4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4.0792876597319828E-4</v>
      </c>
    </row>
    <row r="18" spans="1:53" ht="29.25" customHeight="1" thickBot="1" x14ac:dyDescent="0.3">
      <c r="A18" s="107" t="s">
        <v>3</v>
      </c>
      <c r="B18" s="77">
        <f>SUM(B6:B17)</f>
        <v>409</v>
      </c>
      <c r="C18" s="237">
        <f>SUM(C6:C17)</f>
        <v>107626.63401600999</v>
      </c>
      <c r="D18" s="237">
        <f>SUM(D6:D17)</f>
        <v>46393.583410730003</v>
      </c>
      <c r="E18" s="78">
        <f>SUM(E6:E16)</f>
        <v>0.99959207123402682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409</v>
      </c>
      <c r="O18" s="195">
        <f t="shared" si="3"/>
        <v>107626.63401600999</v>
      </c>
      <c r="P18" s="195">
        <f t="shared" si="3"/>
        <v>46393.583410730003</v>
      </c>
      <c r="Q18" s="78">
        <f t="shared" si="3"/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51" t="s">
        <v>65</v>
      </c>
      <c r="C21" s="246"/>
      <c r="D21" s="246"/>
      <c r="E21" s="247"/>
      <c r="F21" s="251" t="s">
        <v>22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29</v>
      </c>
      <c r="O21" s="246"/>
      <c r="P21" s="246"/>
      <c r="Q21" s="247"/>
      <c r="R21" s="251" t="s">
        <v>26</v>
      </c>
      <c r="S21" s="246"/>
      <c r="T21" s="246"/>
      <c r="U21" s="247"/>
      <c r="V21" s="246" t="s">
        <v>37</v>
      </c>
      <c r="W21" s="246"/>
      <c r="X21" s="246"/>
      <c r="Y21" s="247"/>
      <c r="Z21" s="246" t="s">
        <v>25</v>
      </c>
      <c r="AA21" s="246"/>
      <c r="AB21" s="246"/>
      <c r="AC21" s="246"/>
      <c r="AD21" s="251" t="s">
        <v>36</v>
      </c>
      <c r="AE21" s="246"/>
      <c r="AF21" s="246"/>
      <c r="AG21" s="246"/>
      <c r="AH21" s="251" t="s">
        <v>27</v>
      </c>
      <c r="AI21" s="246"/>
      <c r="AJ21" s="246"/>
      <c r="AK21" s="246"/>
      <c r="AL21" s="259" t="s">
        <v>58</v>
      </c>
      <c r="AM21" s="259"/>
      <c r="AN21" s="259"/>
      <c r="AO21" s="259"/>
      <c r="AP21" s="246" t="s">
        <v>47</v>
      </c>
      <c r="AQ21" s="246"/>
      <c r="AR21" s="246"/>
      <c r="AS21" s="246"/>
      <c r="AT21" s="259" t="s">
        <v>60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0.14239311531586604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0.11014407627238991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1.2420583267427567E-2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0.11311003183644217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>
        <v>1</v>
      </c>
      <c r="AE25" s="30">
        <v>40</v>
      </c>
      <c r="AF25" s="30">
        <v>20</v>
      </c>
      <c r="AG25" s="13">
        <f>AE25/AE40</f>
        <v>7.0974761528157524E-3</v>
      </c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28</v>
      </c>
      <c r="AY25" s="17">
        <f t="shared" si="5"/>
        <v>9157.43</v>
      </c>
      <c r="AZ25" s="159">
        <f t="shared" si="6"/>
        <v>4166.5514220000005</v>
      </c>
      <c r="BA25" s="12">
        <f>AY25/AY40</f>
        <v>8.5085165802340226E-2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6.8313207970851622E-2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0.10672083267317829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9.9364666139420535E-2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0.11176073511888063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2.7183048385261213E-2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5.3231071146118145E-3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1.7258739130721932E-2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2.3963200217780443E-2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2.824455284504953E-2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8.5807998033518487E-3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9.191231617896399E-2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2.2603141148483039E-2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4.1811211891385576E-3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1.8453437997320958E-2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39</v>
      </c>
      <c r="AY33" s="17">
        <f t="shared" si="5"/>
        <v>7492.4484000000002</v>
      </c>
      <c r="AZ33" s="159">
        <f t="shared" si="6"/>
        <v>3316.0300830000001</v>
      </c>
      <c r="BA33" s="12">
        <f>AY33/AY40</f>
        <v>6.9615188363927286E-2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7.7185053161871308E-3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1.9398544041518844E-2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7.3664882426978523E-2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3.5904175442531945E-2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6.9901370620685591E-2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6.153055626560705E-2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0.36552002187001126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6.6396204483520294E-2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2.8922215322724192E-2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4.6186536859087808E-2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0.9086777387776781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35</v>
      </c>
      <c r="AE40" s="35">
        <f>SUM(AE23:AE39)</f>
        <v>5635.8061850100003</v>
      </c>
      <c r="AF40" s="84">
        <f>SUM(AF23:AF39)</f>
        <v>2522.4465301999999</v>
      </c>
      <c r="AG40" s="46">
        <f t="shared" ref="AG40:AR40" si="10">SUM(AG23:AG39)</f>
        <v>1.3724092503352077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409</v>
      </c>
      <c r="AY40" s="42">
        <f>C40+G40+K40+O40+S40+AA40+AI40+AE40+W40+AQ40+AM40+AU40</f>
        <v>107626.63401600999</v>
      </c>
      <c r="AZ40" s="42">
        <f>D40+H40+L40+P40+T40+AB40+AJ40+AF40+X40+AR40+AN40+AV40</f>
        <v>46393.077870730005</v>
      </c>
      <c r="BA40" s="38">
        <f>SUM(BA23:BA38)</f>
        <v>0.95343716223388975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2" t="s">
        <v>49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64</v>
      </c>
      <c r="B43" s="260" t="s">
        <v>65</v>
      </c>
      <c r="C43" s="256"/>
      <c r="D43" s="257"/>
      <c r="E43" s="261"/>
      <c r="F43" s="255" t="s">
        <v>22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29</v>
      </c>
      <c r="O43" s="249"/>
      <c r="P43" s="249"/>
      <c r="Q43" s="250"/>
      <c r="R43" s="248" t="s">
        <v>26</v>
      </c>
      <c r="S43" s="249"/>
      <c r="T43" s="249"/>
      <c r="U43" s="250"/>
      <c r="V43" s="255" t="s">
        <v>37</v>
      </c>
      <c r="W43" s="256"/>
      <c r="X43" s="256"/>
      <c r="Y43" s="257"/>
      <c r="Z43" s="248" t="s">
        <v>25</v>
      </c>
      <c r="AA43" s="249"/>
      <c r="AB43" s="249"/>
      <c r="AC43" s="250"/>
      <c r="AD43" s="248" t="s">
        <v>36</v>
      </c>
      <c r="AE43" s="249"/>
      <c r="AF43" s="249"/>
      <c r="AG43" s="250"/>
      <c r="AH43" s="248" t="s">
        <v>27</v>
      </c>
      <c r="AI43" s="249"/>
      <c r="AJ43" s="249"/>
      <c r="AK43" s="249"/>
      <c r="AL43" s="260" t="s">
        <v>58</v>
      </c>
      <c r="AM43" s="256"/>
      <c r="AN43" s="256"/>
      <c r="AO43" s="261"/>
      <c r="AP43" s="255" t="s">
        <v>47</v>
      </c>
      <c r="AQ43" s="256"/>
      <c r="AR43" s="256"/>
      <c r="AS43" s="257"/>
      <c r="AT43" s="279" t="s">
        <v>60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23</v>
      </c>
      <c r="AE45" s="17">
        <v>3687.6451850100002</v>
      </c>
      <c r="AF45" s="17">
        <v>1663.903116</v>
      </c>
      <c r="AG45" s="179">
        <f>AE45/AE54</f>
        <v>0.65432434401635775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276</v>
      </c>
      <c r="AY45" s="17">
        <f t="shared" si="12"/>
        <v>69759.891181009996</v>
      </c>
      <c r="AZ45" s="17">
        <f t="shared" si="12"/>
        <v>31053.912790530001</v>
      </c>
      <c r="BA45" s="91">
        <f>AZ45/AZ54</f>
        <v>0.66935792640987912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6.3877285375341777E-2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0.12952581221846701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1.4194952305631505E-2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4.9188819492486192E-2</v>
      </c>
      <c r="BB47" s="124"/>
      <c r="BC47" s="124"/>
    </row>
    <row r="48" spans="1:5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0.11514856591876367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0.11325250512519799</v>
      </c>
    </row>
    <row r="49" spans="1:5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8.1480090855747769E-2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20</v>
      </c>
      <c r="AY49" s="6">
        <f>C49+G49+K49+O49+S49+AA49+AI49+AE49+W49+AQ49+AM49+AU49</f>
        <v>2952.7179999999998</v>
      </c>
      <c r="AZ49" s="6">
        <f>D49+H49+L49+P49+T49+AB49+AJ49+AF49+X49+AR49+AN49+AV49</f>
        <v>1334.4689042</v>
      </c>
      <c r="BA49" s="12">
        <f>AZ49/AZ54</f>
        <v>2.8764083437697145E-2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1.1614225525384881E-4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7.0974761528157529E-2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4.3109409814147612E-3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1.4441652287739452E-3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4.1018603438161463E-3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35</v>
      </c>
      <c r="AE54" s="122">
        <f t="shared" si="18"/>
        <v>5635.8061850100003</v>
      </c>
      <c r="AF54" s="122">
        <f t="shared" si="18"/>
        <v>2522.9465302000003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409</v>
      </c>
      <c r="AY54" s="130">
        <f t="shared" si="20"/>
        <v>107626.63401600999</v>
      </c>
      <c r="AZ54" s="130">
        <f t="shared" si="20"/>
        <v>46393.583410730003</v>
      </c>
      <c r="BA54" s="82">
        <f t="shared" si="20"/>
        <v>1.0000622554929861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50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38</v>
      </c>
      <c r="B59" s="263" t="s">
        <v>65</v>
      </c>
      <c r="C59" s="264"/>
      <c r="D59" s="270"/>
      <c r="E59" s="215"/>
      <c r="F59" s="263" t="s">
        <v>22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29</v>
      </c>
      <c r="O59" s="264"/>
      <c r="P59" s="264"/>
      <c r="Q59" s="265"/>
      <c r="R59" s="262" t="s">
        <v>26</v>
      </c>
      <c r="S59" s="262"/>
      <c r="T59" s="262"/>
      <c r="U59" s="262"/>
      <c r="V59" s="263" t="s">
        <v>37</v>
      </c>
      <c r="W59" s="264"/>
      <c r="X59" s="264"/>
      <c r="Y59" s="265"/>
      <c r="Z59" s="266" t="s">
        <v>25</v>
      </c>
      <c r="AA59" s="259"/>
      <c r="AB59" s="259"/>
      <c r="AC59" s="267"/>
      <c r="AD59" s="268" t="s">
        <v>36</v>
      </c>
      <c r="AE59" s="259"/>
      <c r="AF59" s="259"/>
      <c r="AG59" s="269"/>
      <c r="AH59" s="252" t="s">
        <v>27</v>
      </c>
      <c r="AI59" s="253"/>
      <c r="AJ59" s="253"/>
      <c r="AK59" s="258"/>
      <c r="AL59" s="252" t="s">
        <v>58</v>
      </c>
      <c r="AM59" s="253"/>
      <c r="AN59" s="253"/>
      <c r="AO59" s="258"/>
      <c r="AP59" s="252" t="s">
        <v>47</v>
      </c>
      <c r="AQ59" s="253"/>
      <c r="AR59" s="253"/>
      <c r="AS59" s="254"/>
      <c r="AT59" s="268" t="s">
        <v>60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11</v>
      </c>
      <c r="AE61" s="17">
        <v>1105.9549999999999</v>
      </c>
      <c r="AF61" s="17">
        <v>502.79691000000003</v>
      </c>
      <c r="AG61" s="108">
        <f>AE61/AE65</f>
        <v>0.19623723096468362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123</v>
      </c>
      <c r="AY61" s="17">
        <f t="shared" si="22"/>
        <v>18591.309335999998</v>
      </c>
      <c r="AZ61" s="17">
        <f t="shared" si="22"/>
        <v>7663.3539775400004</v>
      </c>
      <c r="BA61" s="91">
        <f>AY61/AY65</f>
        <v>0.17273892755239792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0.72629501754108616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219</v>
      </c>
      <c r="AY62" s="17">
        <f t="shared" si="22"/>
        <v>54053.690847999998</v>
      </c>
      <c r="AZ62" s="17">
        <f t="shared" si="22"/>
        <v>22775.909335189997</v>
      </c>
      <c r="BA62" s="12">
        <f>AY62/AY65</f>
        <v>0.50223340479048373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7.7467751494230158E-2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54</v>
      </c>
      <c r="AY63" s="17">
        <f>C63+G63+K63+O63+S63+W63+AA63+AE63+AI63+AQ63+AM63</f>
        <v>26005.63383201</v>
      </c>
      <c r="AZ63" s="17">
        <f t="shared" si="23"/>
        <v>11799.15782</v>
      </c>
      <c r="BA63" s="12">
        <f>AY63/AY65</f>
        <v>0.24162823700443453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8.3399430652683751E-2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35</v>
      </c>
      <c r="AE65" s="42">
        <f t="shared" si="26"/>
        <v>5635.8061850100003</v>
      </c>
      <c r="AF65" s="42">
        <f t="shared" si="26"/>
        <v>2522.9465302000003</v>
      </c>
      <c r="AG65" s="38">
        <f t="shared" si="26"/>
        <v>0.99999999999999989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409</v>
      </c>
      <c r="AY65" s="238">
        <f>SUM(AY61:AY64)</f>
        <v>107626.63401601001</v>
      </c>
      <c r="AZ65" s="239">
        <f>SUM(AZ61:AZ64)</f>
        <v>46393.583410730003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2022-11-18T10:46:43Z</dcterms:modified>
</cp:coreProperties>
</file>